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8025" activeTab="0"/>
  </bookViews>
  <sheets>
    <sheet name="Offerta_economica - Lotto 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<sst xmlns="http://schemas.openxmlformats.org/spreadsheetml/2006/main" count="68" uniqueCount="49">
  <si>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Ditta offerente:</t>
  </si>
  <si>
    <t>% IVA</t>
  </si>
  <si>
    <t>A)</t>
  </si>
  <si>
    <t>B)</t>
  </si>
  <si>
    <t>di cui:</t>
  </si>
  <si>
    <t>Offerta prezzo (comprensiva degli oneri aziendali di sicurezza)</t>
  </si>
  <si>
    <r>
      <t xml:space="preserve">Oneri aziendali di sicurezza relativi allo specifico appalto:
</t>
    </r>
    <r>
      <rPr>
        <b/>
        <sz val="16"/>
        <color indexed="10"/>
        <rFont val="Arial"/>
        <family val="2"/>
      </rPr>
      <t>(obbligatorio a pena di inammissibilità dell'offerta)</t>
    </r>
  </si>
  <si>
    <t>CIG</t>
  </si>
  <si>
    <t>rif. offerta:</t>
  </si>
  <si>
    <t>per periodi di breve durata, sino a 30 gg. continuativi</t>
  </si>
  <si>
    <t>per periodi di lunga durata, superiori a 30 gg. continuativi</t>
  </si>
  <si>
    <t>Noleggio</t>
  </si>
  <si>
    <t>Firma del legale rappresentante della Ditta 
(ai sensi del D.P.R. 445/2000)</t>
  </si>
  <si>
    <r>
      <t>Importo complessivo offerto [= (A) + (B)]</t>
    </r>
  </si>
  <si>
    <r>
      <t xml:space="preserve">Ulteriori quotazioni </t>
    </r>
    <r>
      <rPr>
        <b/>
        <sz val="16"/>
        <color indexed="10"/>
        <rFont val="Arial"/>
        <family val="2"/>
      </rPr>
      <t>(di cui non si terrà conto ai fini della valutazione dell’elemento prezzo)</t>
    </r>
  </si>
  <si>
    <t>giornata/noleggio per sistemi antidecubito per grandi obesi</t>
  </si>
  <si>
    <t>giornata/noleggio per sistemi antidecubito pediatrici</t>
  </si>
  <si>
    <t>descrizione</t>
  </si>
  <si>
    <t>Sottolotto A - paziente a medio rischio</t>
  </si>
  <si>
    <t>Sottolotto B - paziente ad alto rischio</t>
  </si>
  <si>
    <t xml:space="preserve">costo giornata noleggio
(a) </t>
  </si>
  <si>
    <t>GIORNATE periodo: ulteriori 2 anni
(d)</t>
  </si>
  <si>
    <t>GIORNATE periodo: 3 + 2 anni
(c+d)</t>
  </si>
  <si>
    <t>IMPORTO FORNITURA  ANNUO AIC 3 
(e) [=(a x b)]</t>
  </si>
  <si>
    <t>IMPORTO FORNITURA 3 ANNI AIC 3
(f) [=(a x c)]</t>
  </si>
  <si>
    <t>IMPORTO FORNITURA ulteriori 2 ANNI AIC 3 
(g) [=(a x d)]</t>
  </si>
  <si>
    <t>VALORE COMPLESSIVO 3 + 2 ANNI
=(f+g)</t>
  </si>
  <si>
    <t>GIORNATE  periodo: 3 anni (c)</t>
  </si>
  <si>
    <t>Totale canone 5 (=3+2) anni (A)</t>
  </si>
  <si>
    <t>GIORNATE/anno AIC 3
(b)</t>
  </si>
  <si>
    <t>Lotto 1</t>
  </si>
  <si>
    <r>
      <t xml:space="preserve">Oneri per la sicurezza da interferenza (B) 
</t>
    </r>
    <r>
      <rPr>
        <b/>
        <sz val="16"/>
        <color indexed="10"/>
        <rFont val="Arial"/>
        <family val="2"/>
      </rPr>
      <t>(non soggetti a ribasso)</t>
    </r>
  </si>
  <si>
    <t>- sottolotto A - paziente a medio rischio</t>
  </si>
  <si>
    <t>- sottolotto B - paziente ad alto rischio</t>
  </si>
  <si>
    <t xml:space="preserve">servizio di sanificazione (compreso il ritiro e la consegna) per sistemi di proprietà delle singole Aziende </t>
  </si>
  <si>
    <t>quotazione per acquisto di cuscini antidecubito</t>
  </si>
  <si>
    <t>importo unitario</t>
  </si>
  <si>
    <t>CND / Repertorio</t>
  </si>
  <si>
    <t>663917655A</t>
  </si>
  <si>
    <t>AOU</t>
  </si>
  <si>
    <t>ASL VC</t>
  </si>
  <si>
    <t>ASL VCO</t>
  </si>
  <si>
    <t>ASL BI</t>
  </si>
  <si>
    <t>canone annuale complessivo</t>
  </si>
  <si>
    <t>canone 3 anni</t>
  </si>
  <si>
    <t>canone ulteriori 2 anni</t>
  </si>
  <si>
    <t>giornate/anno</t>
  </si>
  <si>
    <t>ASL NO</t>
  </si>
  <si>
    <t>quotazione acquisto di apparecchiature ricondizionate per le seguenti tipologie: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</si>
</sst>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€&quot;\ #,##0.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1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84" fontId="6" fillId="0" borderId="0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84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84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 applyProtection="1">
      <alignment horizontal="right" vertical="top" wrapText="1"/>
      <protection/>
    </xf>
    <xf numFmtId="184" fontId="2" fillId="0" borderId="2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184" fontId="0" fillId="0" borderId="1" xfId="0" applyNumberFormat="1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84" fontId="1" fillId="0" borderId="2" xfId="0" applyNumberFormat="1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 quotePrefix="1">
      <alignment vertical="center" wrapText="1"/>
      <protection/>
    </xf>
    <xf numFmtId="184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4" fontId="0" fillId="0" borderId="1" xfId="0" applyNumberFormat="1" applyFont="1" applyFill="1" applyBorder="1" applyAlignment="1" applyProtection="1">
      <alignment horizontal="right" vertical="center" wrapText="1"/>
      <protection/>
    </xf>
    <xf numFmtId="184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9" fontId="3" fillId="0" borderId="4" xfId="17" applyFont="1" applyBorder="1" applyAlignment="1" applyProtection="1">
      <alignment horizontal="center" vertical="center" wrapText="1"/>
      <protection/>
    </xf>
    <xf numFmtId="9" fontId="3" fillId="0" borderId="1" xfId="17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184" fontId="0" fillId="0" borderId="1" xfId="17" applyNumberFormat="1" applyFont="1" applyBorder="1" applyAlignment="1" applyProtection="1">
      <alignment horizontal="right" vertical="center" wrapText="1"/>
      <protection/>
    </xf>
    <xf numFmtId="1" fontId="0" fillId="0" borderId="0" xfId="17" applyNumberFormat="1" applyFont="1" applyBorder="1" applyAlignment="1" applyProtection="1">
      <alignment horizontal="center" vertical="center" wrapText="1"/>
      <protection/>
    </xf>
    <xf numFmtId="184" fontId="3" fillId="0" borderId="1" xfId="0" applyNumberFormat="1" applyFont="1" applyBorder="1" applyAlignment="1">
      <alignment/>
    </xf>
    <xf numFmtId="184" fontId="0" fillId="0" borderId="6" xfId="17" applyNumberFormat="1" applyFont="1" applyBorder="1" applyAlignment="1" applyProtection="1">
      <alignment horizontal="right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184" fontId="2" fillId="4" borderId="1" xfId="0" applyNumberFormat="1" applyFont="1" applyFill="1" applyBorder="1" applyAlignment="1" applyProtection="1">
      <alignment horizontal="left" vertical="center" wrapText="1"/>
      <protection/>
    </xf>
    <xf numFmtId="184" fontId="2" fillId="4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4" xfId="17" applyNumberFormat="1" applyFont="1" applyBorder="1" applyAlignment="1" applyProtection="1">
      <alignment horizontal="center" vertical="center" wrapText="1"/>
      <protection/>
    </xf>
    <xf numFmtId="184" fontId="0" fillId="0" borderId="0" xfId="0" applyNumberFormat="1" applyFont="1" applyAlignment="1" applyProtection="1">
      <alignment vertical="center" wrapText="1"/>
      <protection/>
    </xf>
    <xf numFmtId="184" fontId="3" fillId="0" borderId="7" xfId="0" applyNumberFormat="1" applyFont="1" applyBorder="1" applyAlignment="1">
      <alignment/>
    </xf>
    <xf numFmtId="0" fontId="0" fillId="0" borderId="1" xfId="0" applyFont="1" applyBorder="1" applyAlignment="1" applyProtection="1">
      <alignment horizontal="right" vertical="center" wrapText="1"/>
      <protection/>
    </xf>
    <xf numFmtId="184" fontId="0" fillId="0" borderId="3" xfId="0" applyNumberFormat="1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 applyProtection="1">
      <alignment horizontal="right" vertical="center" wrapText="1"/>
      <protection/>
    </xf>
    <xf numFmtId="3" fontId="0" fillId="0" borderId="0" xfId="17" applyNumberFormat="1" applyFont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3" fontId="0" fillId="5" borderId="8" xfId="17" applyNumberFormat="1" applyFont="1" applyFill="1" applyBorder="1" applyAlignment="1" applyProtection="1">
      <alignment horizontal="center" vertical="center" wrapText="1"/>
      <protection/>
    </xf>
    <xf numFmtId="3" fontId="0" fillId="5" borderId="9" xfId="17" applyNumberFormat="1" applyFont="1" applyFill="1" applyBorder="1" applyAlignment="1" applyProtection="1">
      <alignment horizontal="center" vertical="center" wrapText="1"/>
      <protection/>
    </xf>
    <xf numFmtId="3" fontId="0" fillId="5" borderId="10" xfId="17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5" borderId="7" xfId="0" applyFont="1" applyFill="1" applyBorder="1" applyAlignment="1" applyProtection="1">
      <alignment horizontal="left" vertical="center" wrapText="1"/>
      <protection/>
    </xf>
    <xf numFmtId="0" fontId="3" fillId="5" borderId="9" xfId="0" applyFont="1" applyFill="1" applyBorder="1" applyAlignment="1" applyProtection="1">
      <alignment horizontal="left" vertical="center" wrapText="1"/>
      <protection/>
    </xf>
    <xf numFmtId="0" fontId="3" fillId="5" borderId="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AH1" sqref="AG1:AH16384"/>
    </sheetView>
  </sheetViews>
  <sheetFormatPr defaultColWidth="9.140625" defaultRowHeight="12.75"/>
  <cols>
    <col min="1" max="1" width="4.421875" style="1" customWidth="1"/>
    <col min="2" max="2" width="50.7109375" style="1" customWidth="1"/>
    <col min="3" max="3" width="16.28125" style="1" bestFit="1" customWidth="1"/>
    <col min="4" max="4" width="12.421875" style="1" customWidth="1"/>
    <col min="5" max="5" width="15.8515625" style="1" customWidth="1"/>
    <col min="6" max="6" width="15.7109375" style="1" customWidth="1"/>
    <col min="7" max="7" width="15.00390625" style="1" customWidth="1"/>
    <col min="8" max="8" width="14.140625" style="1" customWidth="1"/>
    <col min="9" max="9" width="14.7109375" style="1" customWidth="1"/>
    <col min="10" max="10" width="15.57421875" style="1" customWidth="1"/>
    <col min="11" max="11" width="22.28125" style="1" bestFit="1" customWidth="1"/>
    <col min="12" max="12" width="22.28125" style="16" bestFit="1" customWidth="1"/>
    <col min="13" max="13" width="10.7109375" style="1" bestFit="1" customWidth="1"/>
    <col min="14" max="14" width="13.00390625" style="1" customWidth="1"/>
    <col min="15" max="15" width="13.421875" style="1" bestFit="1" customWidth="1"/>
    <col min="16" max="16" width="11.7109375" style="1" bestFit="1" customWidth="1"/>
    <col min="17" max="17" width="9.140625" style="1" customWidth="1"/>
    <col min="18" max="18" width="12.8515625" style="1" customWidth="1"/>
    <col min="19" max="19" width="13.421875" style="1" bestFit="1" customWidth="1"/>
    <col min="20" max="20" width="11.7109375" style="1" bestFit="1" customWidth="1"/>
    <col min="21" max="21" width="9.140625" style="1" customWidth="1"/>
    <col min="22" max="22" width="12.28125" style="1" customWidth="1"/>
    <col min="23" max="24" width="11.7109375" style="1" bestFit="1" customWidth="1"/>
    <col min="25" max="25" width="9.140625" style="1" customWidth="1"/>
    <col min="26" max="26" width="12.28125" style="1" customWidth="1"/>
    <col min="27" max="28" width="11.7109375" style="1" bestFit="1" customWidth="1"/>
    <col min="29" max="29" width="9.140625" style="1" customWidth="1"/>
    <col min="30" max="30" width="12.140625" style="1" bestFit="1" customWidth="1"/>
    <col min="31" max="31" width="11.7109375" style="1" bestFit="1" customWidth="1"/>
    <col min="32" max="32" width="10.7109375" style="1" bestFit="1" customWidth="1"/>
    <col min="33" max="33" width="13.421875" style="1" hidden="1" customWidth="1"/>
    <col min="34" max="34" width="7.57421875" style="1" hidden="1" customWidth="1"/>
    <col min="35" max="16384" width="9.140625" style="1" customWidth="1"/>
  </cols>
  <sheetData>
    <row r="1" spans="2:12" s="12" customFormat="1" ht="26.25" customHeight="1">
      <c r="B1" s="23" t="s">
        <v>0</v>
      </c>
      <c r="C1" s="95"/>
      <c r="D1" s="96"/>
      <c r="E1" s="96"/>
      <c r="F1" s="96"/>
      <c r="G1" s="97"/>
      <c r="H1" s="91" t="s">
        <v>8</v>
      </c>
      <c r="I1" s="91"/>
      <c r="J1" s="92"/>
      <c r="K1" s="92"/>
      <c r="L1" s="92"/>
    </row>
    <row r="2" spans="1:12" s="12" customFormat="1" ht="20.25">
      <c r="A2" s="23"/>
      <c r="B2" s="23"/>
      <c r="C2" s="23"/>
      <c r="D2" s="24"/>
      <c r="E2" s="24"/>
      <c r="F2" s="25"/>
      <c r="G2" s="22"/>
      <c r="H2" s="22"/>
      <c r="I2" s="24"/>
      <c r="J2" s="24"/>
      <c r="K2" s="24"/>
      <c r="L2" s="24"/>
    </row>
    <row r="3" spans="1:12" s="12" customFormat="1" ht="20.25">
      <c r="A3" s="23"/>
      <c r="B3" s="39" t="s">
        <v>30</v>
      </c>
      <c r="C3" s="39"/>
      <c r="D3"/>
      <c r="E3" s="24"/>
      <c r="F3" s="22" t="s">
        <v>7</v>
      </c>
      <c r="G3" s="93" t="s">
        <v>38</v>
      </c>
      <c r="H3" s="93"/>
      <c r="I3" s="93"/>
      <c r="J3" s="24"/>
      <c r="K3" s="24"/>
      <c r="L3" s="24"/>
    </row>
    <row r="4" spans="1:12" s="12" customFormat="1" ht="20.25">
      <c r="A4" s="23"/>
      <c r="B4" s="23"/>
      <c r="C4" s="23"/>
      <c r="D4" s="24"/>
      <c r="E4" s="24"/>
      <c r="F4" s="25"/>
      <c r="G4" s="22"/>
      <c r="H4" s="22"/>
      <c r="I4" s="24"/>
      <c r="J4" s="24"/>
      <c r="K4" s="24"/>
      <c r="L4" s="24"/>
    </row>
    <row r="5" spans="1:12" ht="20.25" customHeight="1">
      <c r="A5" s="94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s="9" customFormat="1" ht="20.25">
      <c r="A6" s="19" t="s">
        <v>2</v>
      </c>
      <c r="B6" s="80" t="s">
        <v>11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2" s="37" customFormat="1" ht="51">
      <c r="A7" s="35"/>
      <c r="B7" s="36"/>
      <c r="C7" s="2" t="s">
        <v>37</v>
      </c>
      <c r="D7" s="2" t="s">
        <v>20</v>
      </c>
      <c r="E7" s="2" t="s">
        <v>29</v>
      </c>
      <c r="F7" s="2" t="s">
        <v>27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73" t="s">
        <v>39</v>
      </c>
      <c r="N7" s="74"/>
      <c r="O7" s="74"/>
      <c r="P7" s="75"/>
      <c r="Q7" s="76" t="s">
        <v>40</v>
      </c>
      <c r="R7" s="74"/>
      <c r="S7" s="74"/>
      <c r="T7" s="77"/>
      <c r="U7" s="73" t="s">
        <v>41</v>
      </c>
      <c r="V7" s="74"/>
      <c r="W7" s="74"/>
      <c r="X7" s="77"/>
      <c r="Y7" s="73" t="s">
        <v>42</v>
      </c>
      <c r="Z7" s="74"/>
      <c r="AA7" s="74"/>
      <c r="AB7" s="75"/>
      <c r="AC7" s="73" t="s">
        <v>47</v>
      </c>
      <c r="AD7" s="74"/>
      <c r="AE7" s="74"/>
      <c r="AF7" s="75"/>
    </row>
    <row r="8" spans="2:32" s="3" customFormat="1" ht="38.25">
      <c r="B8" s="88" t="s">
        <v>18</v>
      </c>
      <c r="C8" s="89"/>
      <c r="D8" s="89"/>
      <c r="E8" s="89"/>
      <c r="F8" s="89"/>
      <c r="G8" s="89"/>
      <c r="H8" s="89"/>
      <c r="I8" s="89"/>
      <c r="J8" s="89"/>
      <c r="K8" s="89"/>
      <c r="L8" s="90"/>
      <c r="M8" s="51" t="s">
        <v>46</v>
      </c>
      <c r="N8" s="50" t="s">
        <v>43</v>
      </c>
      <c r="O8" s="52" t="s">
        <v>44</v>
      </c>
      <c r="P8" s="53" t="s">
        <v>45</v>
      </c>
      <c r="Q8" s="51" t="s">
        <v>46</v>
      </c>
      <c r="R8" s="50" t="s">
        <v>43</v>
      </c>
      <c r="S8" s="52" t="s">
        <v>44</v>
      </c>
      <c r="T8" s="53" t="s">
        <v>45</v>
      </c>
      <c r="U8" s="51" t="s">
        <v>46</v>
      </c>
      <c r="V8" s="50" t="s">
        <v>43</v>
      </c>
      <c r="W8" s="52" t="s">
        <v>44</v>
      </c>
      <c r="X8" s="53" t="s">
        <v>45</v>
      </c>
      <c r="Y8" s="51" t="s">
        <v>46</v>
      </c>
      <c r="Z8" s="50" t="s">
        <v>43</v>
      </c>
      <c r="AA8" s="52" t="s">
        <v>44</v>
      </c>
      <c r="AB8" s="53" t="s">
        <v>45</v>
      </c>
      <c r="AC8" s="51" t="s">
        <v>46</v>
      </c>
      <c r="AD8" s="50" t="s">
        <v>43</v>
      </c>
      <c r="AE8" s="52" t="s">
        <v>44</v>
      </c>
      <c r="AF8" s="58" t="s">
        <v>45</v>
      </c>
    </row>
    <row r="9" spans="2:34" s="3" customFormat="1" ht="12.75">
      <c r="B9" s="4" t="s">
        <v>9</v>
      </c>
      <c r="C9" s="4"/>
      <c r="D9" s="49"/>
      <c r="E9" s="48">
        <v>38835</v>
      </c>
      <c r="F9" s="45">
        <f>E9*3</f>
        <v>116505</v>
      </c>
      <c r="G9" s="45">
        <f>E9*2</f>
        <v>77670</v>
      </c>
      <c r="H9" s="45">
        <f>F9+G9</f>
        <v>194175</v>
      </c>
      <c r="I9" s="46">
        <f>D9*E9</f>
        <v>0</v>
      </c>
      <c r="J9" s="46">
        <f>D9*F9</f>
        <v>0</v>
      </c>
      <c r="K9" s="46">
        <f>D9*G9</f>
        <v>0</v>
      </c>
      <c r="L9" s="46">
        <f>J9+K9</f>
        <v>0</v>
      </c>
      <c r="M9" s="61">
        <v>17071</v>
      </c>
      <c r="N9" s="54">
        <f>M9*$D9</f>
        <v>0</v>
      </c>
      <c r="O9" s="54">
        <f>N9*3</f>
        <v>0</v>
      </c>
      <c r="P9" s="54">
        <f>N9*2</f>
        <v>0</v>
      </c>
      <c r="Q9" s="61">
        <v>1120</v>
      </c>
      <c r="R9" s="54">
        <f>Q9*$D9</f>
        <v>0</v>
      </c>
      <c r="S9" s="54">
        <f>R9*3</f>
        <v>0</v>
      </c>
      <c r="T9" s="54">
        <f>R9*2</f>
        <v>0</v>
      </c>
      <c r="U9" s="61">
        <v>6532</v>
      </c>
      <c r="V9" s="54">
        <f>U9*$D9</f>
        <v>0</v>
      </c>
      <c r="W9" s="54">
        <f>V9*3</f>
        <v>0</v>
      </c>
      <c r="X9" s="54">
        <f>V9*2</f>
        <v>0</v>
      </c>
      <c r="Y9" s="61">
        <v>13530</v>
      </c>
      <c r="Z9" s="54">
        <f>Y9*$D9</f>
        <v>0</v>
      </c>
      <c r="AA9" s="54">
        <f>Z9*3</f>
        <v>0</v>
      </c>
      <c r="AB9" s="54">
        <f>Z9*2</f>
        <v>0</v>
      </c>
      <c r="AC9" s="61">
        <v>582</v>
      </c>
      <c r="AD9" s="54">
        <f>AC9*$D9</f>
        <v>0</v>
      </c>
      <c r="AE9" s="54">
        <f>AD9*3</f>
        <v>0</v>
      </c>
      <c r="AF9" s="57">
        <f>AD9*2</f>
        <v>0</v>
      </c>
      <c r="AG9" s="65">
        <f>AF9+AE9+AB9+AA9+X9+W9+T9+S9+P9+O9</f>
        <v>0</v>
      </c>
      <c r="AH9" s="68">
        <f>AC9+Y9+U9+Q9+M9</f>
        <v>38835</v>
      </c>
    </row>
    <row r="10" spans="2:34" s="3" customFormat="1" ht="12.75">
      <c r="B10" s="4" t="s">
        <v>10</v>
      </c>
      <c r="C10" s="4"/>
      <c r="D10" s="49"/>
      <c r="E10" s="48">
        <v>9500</v>
      </c>
      <c r="F10" s="45">
        <f>E10*3</f>
        <v>28500</v>
      </c>
      <c r="G10" s="45">
        <f>E10*2</f>
        <v>19000</v>
      </c>
      <c r="H10" s="45">
        <f>F10+G10</f>
        <v>47500</v>
      </c>
      <c r="I10" s="46">
        <f>D10*E10</f>
        <v>0</v>
      </c>
      <c r="J10" s="46">
        <f>D10*F10</f>
        <v>0</v>
      </c>
      <c r="K10" s="46">
        <f>D10*G10</f>
        <v>0</v>
      </c>
      <c r="L10" s="46">
        <f>J10+K10</f>
        <v>0</v>
      </c>
      <c r="M10" s="61">
        <v>0</v>
      </c>
      <c r="N10" s="54">
        <f>M10*$D10</f>
        <v>0</v>
      </c>
      <c r="O10" s="54">
        <f>N10*3</f>
        <v>0</v>
      </c>
      <c r="P10" s="54">
        <f>N10*2</f>
        <v>0</v>
      </c>
      <c r="Q10" s="61">
        <v>1500</v>
      </c>
      <c r="R10" s="54">
        <f>Q10*$D10</f>
        <v>0</v>
      </c>
      <c r="S10" s="54">
        <f>R10*3</f>
        <v>0</v>
      </c>
      <c r="T10" s="54">
        <f>R10*2</f>
        <v>0</v>
      </c>
      <c r="U10" s="61">
        <v>1500</v>
      </c>
      <c r="V10" s="54">
        <f>U10*$D10</f>
        <v>0</v>
      </c>
      <c r="W10" s="54">
        <f>V10*3</f>
        <v>0</v>
      </c>
      <c r="X10" s="54">
        <f>V10*2</f>
        <v>0</v>
      </c>
      <c r="Y10" s="61">
        <v>5000</v>
      </c>
      <c r="Z10" s="54">
        <f>Y10*$D10</f>
        <v>0</v>
      </c>
      <c r="AA10" s="54">
        <f>Z10*3</f>
        <v>0</v>
      </c>
      <c r="AB10" s="54">
        <f>Z10*2</f>
        <v>0</v>
      </c>
      <c r="AC10" s="61">
        <v>1500</v>
      </c>
      <c r="AD10" s="54">
        <f>AC10*$D10</f>
        <v>0</v>
      </c>
      <c r="AE10" s="54">
        <f>AD10*3</f>
        <v>0</v>
      </c>
      <c r="AF10" s="57">
        <f>AD10*2</f>
        <v>0</v>
      </c>
      <c r="AG10" s="65">
        <f>AF10+AE10+AB10+AA10+X10+W10+T10+S10+P10+O10</f>
        <v>0</v>
      </c>
      <c r="AH10" s="68">
        <f>AC10+Y10+U10+Q10+M10</f>
        <v>9500</v>
      </c>
    </row>
    <row r="11" spans="2:34" s="3" customFormat="1" ht="12.75">
      <c r="B11" s="88" t="s">
        <v>19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70"/>
      <c r="N11" s="71"/>
      <c r="O11" s="71"/>
      <c r="P11" s="72"/>
      <c r="Q11" s="70"/>
      <c r="R11" s="71"/>
      <c r="S11" s="71"/>
      <c r="T11" s="72"/>
      <c r="U11" s="70"/>
      <c r="V11" s="71"/>
      <c r="W11" s="71"/>
      <c r="X11" s="72"/>
      <c r="Y11" s="70"/>
      <c r="Z11" s="71"/>
      <c r="AA11" s="71"/>
      <c r="AB11" s="72"/>
      <c r="AC11" s="70"/>
      <c r="AD11" s="71"/>
      <c r="AE11" s="71"/>
      <c r="AF11" s="72"/>
      <c r="AG11" s="66"/>
      <c r="AH11" s="69"/>
    </row>
    <row r="12" spans="2:34" s="3" customFormat="1" ht="13.5" thickBot="1">
      <c r="B12" s="4" t="s">
        <v>9</v>
      </c>
      <c r="C12" s="4"/>
      <c r="D12" s="49"/>
      <c r="E12" s="48">
        <v>61154</v>
      </c>
      <c r="F12" s="45">
        <f>E12*3</f>
        <v>183462</v>
      </c>
      <c r="G12" s="45">
        <f>E12*2</f>
        <v>122308</v>
      </c>
      <c r="H12" s="45">
        <f>F12+G12</f>
        <v>305770</v>
      </c>
      <c r="I12" s="46">
        <f>D12*E12</f>
        <v>0</v>
      </c>
      <c r="J12" s="46">
        <f>D12*F12</f>
        <v>0</v>
      </c>
      <c r="K12" s="46">
        <f>D12*G12</f>
        <v>0</v>
      </c>
      <c r="L12" s="46">
        <f>J12+K12</f>
        <v>0</v>
      </c>
      <c r="M12" s="61">
        <v>21892</v>
      </c>
      <c r="N12" s="54">
        <f>M12*$D12</f>
        <v>0</v>
      </c>
      <c r="O12" s="54">
        <f>N12*3</f>
        <v>0</v>
      </c>
      <c r="P12" s="54">
        <f>N12*2</f>
        <v>0</v>
      </c>
      <c r="Q12" s="61">
        <v>27350</v>
      </c>
      <c r="R12" s="54">
        <f>Q12*$D12</f>
        <v>0</v>
      </c>
      <c r="S12" s="54">
        <f>R12*3</f>
        <v>0</v>
      </c>
      <c r="T12" s="54">
        <f>R12*2</f>
        <v>0</v>
      </c>
      <c r="U12" s="61">
        <v>6284</v>
      </c>
      <c r="V12" s="54">
        <f>U12*$D12</f>
        <v>0</v>
      </c>
      <c r="W12" s="54">
        <f>V12*3</f>
        <v>0</v>
      </c>
      <c r="X12" s="54">
        <f>V12*2</f>
        <v>0</v>
      </c>
      <c r="Y12" s="61">
        <v>3000</v>
      </c>
      <c r="Z12" s="54">
        <f>Y12*$D12</f>
        <v>0</v>
      </c>
      <c r="AA12" s="54">
        <f>Z12*3</f>
        <v>0</v>
      </c>
      <c r="AB12" s="54">
        <f>Z12*2</f>
        <v>0</v>
      </c>
      <c r="AC12" s="61">
        <v>2628</v>
      </c>
      <c r="AD12" s="54">
        <f>AC12*$D12</f>
        <v>0</v>
      </c>
      <c r="AE12" s="54">
        <f>AD12*3</f>
        <v>0</v>
      </c>
      <c r="AF12" s="57">
        <f>AD12*2</f>
        <v>0</v>
      </c>
      <c r="AG12" s="65">
        <f>AF12+AE12+AB12+AA12+X12+W12+T12+S12+P12+O12</f>
        <v>0</v>
      </c>
      <c r="AH12" s="68">
        <f>AC12+Y12+U12+Q12+M12</f>
        <v>61154</v>
      </c>
    </row>
    <row r="13" spans="2:34" ht="21" thickBot="1">
      <c r="B13" s="85" t="s">
        <v>28</v>
      </c>
      <c r="C13" s="86"/>
      <c r="D13" s="86"/>
      <c r="E13" s="86"/>
      <c r="F13" s="86"/>
      <c r="G13" s="86"/>
      <c r="H13" s="86"/>
      <c r="I13" s="86"/>
      <c r="J13" s="86"/>
      <c r="K13" s="87"/>
      <c r="L13" s="47">
        <f>SUM(L9:L12)</f>
        <v>0</v>
      </c>
      <c r="M13" s="55"/>
      <c r="N13" s="56">
        <f>SUM(N9:N12)</f>
        <v>0</v>
      </c>
      <c r="O13" s="56">
        <f>SUM(O9:O12)</f>
        <v>0</v>
      </c>
      <c r="P13" s="56">
        <f>SUM(P9:P12)</f>
        <v>0</v>
      </c>
      <c r="Q13"/>
      <c r="R13" s="56">
        <f>SUM(R9:R12)</f>
        <v>0</v>
      </c>
      <c r="S13" s="56">
        <f>SUM(S9:S12)</f>
        <v>0</v>
      </c>
      <c r="T13" s="56">
        <f>SUM(T9:T12)</f>
        <v>0</v>
      </c>
      <c r="U13"/>
      <c r="V13" s="56">
        <f>SUM(V9:V12)</f>
        <v>0</v>
      </c>
      <c r="W13" s="56">
        <f>SUM(W9:W12)</f>
        <v>0</v>
      </c>
      <c r="X13" s="56">
        <f>SUM(X9:X12)</f>
        <v>0</v>
      </c>
      <c r="Y13"/>
      <c r="Z13" s="56">
        <f>SUM(Z9:Z12)</f>
        <v>0</v>
      </c>
      <c r="AA13" s="56">
        <f>SUM(AA9:AA12)</f>
        <v>0</v>
      </c>
      <c r="AB13" s="56">
        <f>SUM(AB9:AB12)</f>
        <v>0</v>
      </c>
      <c r="AC13"/>
      <c r="AD13" s="56">
        <f>SUM(AD9:AD12)</f>
        <v>0</v>
      </c>
      <c r="AE13" s="56">
        <f>SUM(AE9:AE12)</f>
        <v>0</v>
      </c>
      <c r="AF13" s="63">
        <f>SUM(AF9:AF12)</f>
        <v>0</v>
      </c>
      <c r="AG13" s="64"/>
      <c r="AH13"/>
    </row>
    <row r="14" spans="2:34" s="9" customFormat="1" ht="12.75">
      <c r="B14" s="6"/>
      <c r="C14" s="6"/>
      <c r="D14" s="6"/>
      <c r="E14" s="7"/>
      <c r="F14" s="7"/>
      <c r="G14" s="8"/>
      <c r="H14" s="8"/>
      <c r="I14" s="8"/>
      <c r="J14" s="8"/>
      <c r="K14" s="12"/>
      <c r="L14" s="62"/>
      <c r="M14" s="67"/>
      <c r="N14" s="1"/>
      <c r="O14" s="1"/>
      <c r="P14" s="1"/>
      <c r="Q14" s="67"/>
      <c r="R14" s="1"/>
      <c r="S14" s="1"/>
      <c r="T14" s="1"/>
      <c r="U14" s="67"/>
      <c r="V14" s="1"/>
      <c r="W14" s="1"/>
      <c r="X14" s="1"/>
      <c r="Y14" s="67"/>
      <c r="Z14" s="1"/>
      <c r="AA14" s="1"/>
      <c r="AB14" s="1"/>
      <c r="AC14" s="67"/>
      <c r="AD14" s="1"/>
      <c r="AE14" s="1"/>
      <c r="AF14" s="1"/>
      <c r="AG14" s="30">
        <f>SUM(AG9:AG13)</f>
        <v>0</v>
      </c>
      <c r="AH14"/>
    </row>
    <row r="15" spans="1:12" s="9" customFormat="1" ht="13.5" thickBot="1">
      <c r="A15" s="26"/>
      <c r="B15" s="27"/>
      <c r="C15" s="27"/>
      <c r="D15" s="27"/>
      <c r="E15" s="7"/>
      <c r="F15" s="27"/>
      <c r="G15" s="27"/>
      <c r="H15" s="27"/>
      <c r="I15" s="27"/>
      <c r="J15" s="27"/>
      <c r="K15" s="27"/>
      <c r="L15" s="2" t="s">
        <v>1</v>
      </c>
    </row>
    <row r="16" spans="1:33" s="9" customFormat="1" ht="39" customHeight="1" thickBot="1">
      <c r="A16" s="20" t="s">
        <v>3</v>
      </c>
      <c r="B16" s="80" t="s">
        <v>31</v>
      </c>
      <c r="C16" s="80"/>
      <c r="D16" s="80"/>
      <c r="E16" s="80"/>
      <c r="F16" s="80"/>
      <c r="G16" s="80"/>
      <c r="H16" s="80"/>
      <c r="I16" s="80"/>
      <c r="J16" s="81"/>
      <c r="K16" s="40">
        <v>1000</v>
      </c>
      <c r="L16" s="29"/>
      <c r="AG16" s="67"/>
    </row>
    <row r="17" spans="2:12" s="9" customFormat="1" ht="13.5" thickBot="1">
      <c r="B17" s="6"/>
      <c r="C17" s="6"/>
      <c r="D17" s="6"/>
      <c r="E17" s="7"/>
      <c r="F17" s="7"/>
      <c r="G17" s="8"/>
      <c r="H17" s="8"/>
      <c r="I17" s="8"/>
      <c r="J17" s="8"/>
      <c r="K17" s="12"/>
      <c r="L17" s="16"/>
    </row>
    <row r="18" spans="1:32" s="5" customFormat="1" ht="28.5" customHeight="1" thickBot="1">
      <c r="A18" s="28"/>
      <c r="B18" s="59" t="s">
        <v>13</v>
      </c>
      <c r="C18" s="59"/>
      <c r="D18" s="59"/>
      <c r="E18" s="59"/>
      <c r="F18" s="59"/>
      <c r="G18" s="59"/>
      <c r="H18" s="59"/>
      <c r="I18" s="59"/>
      <c r="J18" s="60"/>
      <c r="K18" s="21">
        <f>L13+K16</f>
        <v>1000</v>
      </c>
      <c r="L18" s="1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s="9" customFormat="1" ht="20.25">
      <c r="B19" s="6"/>
      <c r="C19" s="6"/>
      <c r="D19" s="6"/>
      <c r="E19" s="7"/>
      <c r="F19" s="7"/>
      <c r="G19" s="8"/>
      <c r="H19" s="8"/>
      <c r="I19" s="8"/>
      <c r="J19" s="8"/>
      <c r="K19" s="12"/>
      <c r="L19" s="1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12" s="9" customFormat="1" ht="21" thickBot="1">
      <c r="A20" s="84" t="s">
        <v>4</v>
      </c>
      <c r="B20" s="84"/>
      <c r="C20" s="38"/>
      <c r="D20" s="6"/>
      <c r="E20" s="7"/>
      <c r="F20" s="7"/>
      <c r="G20" s="8"/>
      <c r="H20" s="8"/>
      <c r="I20" s="8"/>
      <c r="J20" s="8"/>
      <c r="K20" s="12"/>
      <c r="L20" s="16"/>
    </row>
    <row r="21" spans="2:12" s="9" customFormat="1" ht="36.75" customHeight="1" thickBot="1">
      <c r="B21" s="81" t="s">
        <v>6</v>
      </c>
      <c r="C21" s="82"/>
      <c r="D21" s="82"/>
      <c r="E21" s="82"/>
      <c r="F21" s="82"/>
      <c r="G21" s="82"/>
      <c r="H21" s="82"/>
      <c r="I21" s="82"/>
      <c r="J21" s="83"/>
      <c r="K21" s="21"/>
      <c r="L21" s="16"/>
    </row>
    <row r="22" spans="2:12" s="9" customFormat="1" ht="12.75">
      <c r="B22" s="11"/>
      <c r="C22" s="11"/>
      <c r="D22" s="11"/>
      <c r="E22" s="11"/>
      <c r="F22" s="11"/>
      <c r="G22" s="10"/>
      <c r="H22" s="10"/>
      <c r="I22" s="10"/>
      <c r="J22" s="10"/>
      <c r="K22" s="13"/>
      <c r="L22" s="16"/>
    </row>
    <row r="23" spans="5:32" s="14" customFormat="1" ht="27.75" customHeight="1">
      <c r="E23" s="15"/>
      <c r="F23" s="15"/>
      <c r="G23" s="15"/>
      <c r="H23" s="15"/>
      <c r="I23" s="15"/>
      <c r="J23" s="15"/>
      <c r="L23" s="1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5:12" s="14" customFormat="1" ht="45" customHeight="1">
      <c r="E24" s="79" t="s">
        <v>12</v>
      </c>
      <c r="F24" s="79"/>
      <c r="G24" s="79"/>
      <c r="H24" s="79"/>
      <c r="I24" s="79"/>
      <c r="J24" s="79"/>
      <c r="K24" s="79"/>
      <c r="L24" s="18"/>
    </row>
    <row r="25" spans="13:32" ht="12.75"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2:11" ht="20.25">
      <c r="B26" s="78" t="s">
        <v>14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2:32" s="33" customFormat="1" ht="25.5">
      <c r="B27" s="32" t="s">
        <v>17</v>
      </c>
      <c r="C27" s="2" t="s">
        <v>37</v>
      </c>
      <c r="D27" s="32" t="s">
        <v>36</v>
      </c>
      <c r="E27" s="32" t="s">
        <v>1</v>
      </c>
      <c r="F27" s="31"/>
      <c r="G27" s="31"/>
      <c r="H27" s="31"/>
      <c r="I27" s="31"/>
      <c r="J27" s="31"/>
      <c r="K27" s="31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25.5">
      <c r="B28" s="41" t="s">
        <v>48</v>
      </c>
      <c r="C28" s="44"/>
      <c r="D28" s="43"/>
      <c r="E28" s="4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5" ht="12.75">
      <c r="B29" s="42" t="s">
        <v>32</v>
      </c>
      <c r="C29" s="42"/>
      <c r="D29" s="30"/>
      <c r="E29" s="4"/>
    </row>
    <row r="30" spans="2:5" ht="12.75">
      <c r="B30" s="42" t="s">
        <v>33</v>
      </c>
      <c r="C30" s="42"/>
      <c r="D30" s="30"/>
      <c r="E30" s="4"/>
    </row>
    <row r="31" spans="2:5" ht="25.5">
      <c r="B31" s="41" t="s">
        <v>34</v>
      </c>
      <c r="C31" s="41"/>
      <c r="D31" s="30"/>
      <c r="E31" s="4"/>
    </row>
    <row r="32" spans="2:5" ht="12.75">
      <c r="B32" s="4" t="s">
        <v>15</v>
      </c>
      <c r="C32" s="4"/>
      <c r="D32" s="30"/>
      <c r="E32" s="4"/>
    </row>
    <row r="33" spans="2:5" ht="12.75">
      <c r="B33" s="4" t="s">
        <v>16</v>
      </c>
      <c r="C33" s="4"/>
      <c r="D33" s="30"/>
      <c r="E33" s="4"/>
    </row>
    <row r="34" spans="2:5" ht="12.75">
      <c r="B34" s="4" t="s">
        <v>35</v>
      </c>
      <c r="C34" s="4"/>
      <c r="D34" s="30"/>
      <c r="E34" s="4"/>
    </row>
  </sheetData>
  <mergeCells count="25">
    <mergeCell ref="B8:L8"/>
    <mergeCell ref="H1:I1"/>
    <mergeCell ref="J1:L1"/>
    <mergeCell ref="G3:I3"/>
    <mergeCell ref="A5:L5"/>
    <mergeCell ref="C1:G1"/>
    <mergeCell ref="AC7:AF7"/>
    <mergeCell ref="B26:K26"/>
    <mergeCell ref="E24:K24"/>
    <mergeCell ref="B6:L6"/>
    <mergeCell ref="B16:J16"/>
    <mergeCell ref="B18:J18"/>
    <mergeCell ref="B21:J21"/>
    <mergeCell ref="A20:B20"/>
    <mergeCell ref="B13:K13"/>
    <mergeCell ref="B11:L11"/>
    <mergeCell ref="M7:P7"/>
    <mergeCell ref="Q7:T7"/>
    <mergeCell ref="U7:X7"/>
    <mergeCell ref="Y7:AB7"/>
    <mergeCell ref="AC11:AF11"/>
    <mergeCell ref="M11:P11"/>
    <mergeCell ref="Q11:T11"/>
    <mergeCell ref="U11:X11"/>
    <mergeCell ref="Y11:AB11"/>
  </mergeCells>
  <conditionalFormatting sqref="L13 K21">
    <cfRule type="cellIs" priority="1" dxfId="0" operator="equal" stopIfTrue="1">
      <formula>0</formula>
    </cfRule>
  </conditionalFormatting>
  <conditionalFormatting sqref="K18">
    <cfRule type="cellIs" priority="2" dxfId="0" operator="equal" stopIfTrue="1">
      <formula>$K$16</formula>
    </cfRule>
  </conditionalFormatting>
  <dataValidations count="1">
    <dataValidation errorStyle="warning" operator="equal" allowBlank="1" showInputMessage="1" showErrorMessage="1" errorTitle="Attenzione" error="Gli oneri per la sicurezza, non soggetti a ribasso, sono stati stimati in € 3.450,00 ( IVA esclusa)" sqref="G22:K22"/>
  </dataValidations>
  <printOptions horizontalCentered="1"/>
  <pageMargins left="0.4724409448818898" right="0.4330708661417323" top="0.6299212598425197" bottom="0.7874015748031497" header="0.35433070866141736" footer="0.5118110236220472"/>
  <pageSetup horizontalDpi="600" verticalDpi="600" orientation="landscape" paperSize="8" scale="90" r:id="rId1"/>
  <headerFooter alignWithMargins="0">
    <oddHeader>&amp;C&amp;F</oddHeader>
    <oddFooter>&amp;L&amp;F&amp;CGara AIC3: Fornitura sistemi confezionamento pezzi anatomici 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fcrestani</cp:lastModifiedBy>
  <cp:lastPrinted>2016-12-20T16:44:44Z</cp:lastPrinted>
  <dcterms:created xsi:type="dcterms:W3CDTF">1996-11-05T10:16:36Z</dcterms:created>
  <dcterms:modified xsi:type="dcterms:W3CDTF">2017-02-02T15:50:19Z</dcterms:modified>
  <cp:category/>
  <cp:version/>
  <cp:contentType/>
  <cp:contentStatus/>
</cp:coreProperties>
</file>